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8800" windowHeight="10935" activeTab="0"/>
  </bookViews>
  <sheets>
    <sheet name="rozsah" sheetId="1" r:id="rId1"/>
  </sheets>
  <definedNames>
    <definedName name="_xlnm.Print_Area" localSheetId="0">'rozsah'!$B$2:$F$119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<sst xmlns="http://schemas.openxmlformats.org/spreadsheetml/2006/main" count="188" uniqueCount="145">
  <si>
    <t>Typ letadla</t>
  </si>
  <si>
    <t>PČ - kasko                 
(v Kč)</t>
  </si>
  <si>
    <t>L 39C</t>
  </si>
  <si>
    <t>0103</t>
  </si>
  <si>
    <t>4 700 kg</t>
  </si>
  <si>
    <t>0113</t>
  </si>
  <si>
    <t>0115</t>
  </si>
  <si>
    <t>0441</t>
  </si>
  <si>
    <t>0445</t>
  </si>
  <si>
    <t>0444</t>
  </si>
  <si>
    <t>0448</t>
  </si>
  <si>
    <t>Z 142CAF</t>
  </si>
  <si>
    <t>0551</t>
  </si>
  <si>
    <t>1 090 kg</t>
  </si>
  <si>
    <t>0556</t>
  </si>
  <si>
    <t>0557</t>
  </si>
  <si>
    <t>0558</t>
  </si>
  <si>
    <t>0559</t>
  </si>
  <si>
    <t>0566</t>
  </si>
  <si>
    <t>0567</t>
  </si>
  <si>
    <t>0568</t>
  </si>
  <si>
    <t>Mi 2</t>
  </si>
  <si>
    <t>3 550 kg</t>
  </si>
  <si>
    <t>0711</t>
  </si>
  <si>
    <t>Mi 17</t>
  </si>
  <si>
    <t>0825</t>
  </si>
  <si>
    <t>13 000 kg</t>
  </si>
  <si>
    <t>0836</t>
  </si>
  <si>
    <t>0828</t>
  </si>
  <si>
    <t>0928</t>
  </si>
  <si>
    <t>5 800 kg</t>
  </si>
  <si>
    <t>0731</t>
  </si>
  <si>
    <t>EV-97</t>
  </si>
  <si>
    <t>450 kg</t>
  </si>
  <si>
    <t>Pojištění odpovědnosti leteckého dopravce a/nebo provozovatele letadla, dojde-li ke škodě:</t>
  </si>
  <si>
    <t>a) na zdraví osob, které nejsou letadlem přepravovány nebo</t>
  </si>
  <si>
    <t>b) na věcech, které nejsou letadlem přepravovány.</t>
  </si>
  <si>
    <t>d) ze smluvní přepravy zavazadel</t>
  </si>
  <si>
    <t>poškození, zničení nebo ztráta letadel</t>
  </si>
  <si>
    <t>spoluúčast:</t>
  </si>
  <si>
    <t>nepojištěny však zůstávají škody vyplývající:</t>
  </si>
  <si>
    <t>a) ze smluvní hodnoty přepravy nákladu, jehož hodnota není deklarována</t>
  </si>
  <si>
    <t>b) pojištění odpovědnosti leteckého dopravce jako organizátora zájezdu</t>
  </si>
  <si>
    <t>účel použití letadel:</t>
  </si>
  <si>
    <t>zálet letadel po opravách a údržbě</t>
  </si>
  <si>
    <t>územní platnost:</t>
  </si>
  <si>
    <t>Evropa</t>
  </si>
  <si>
    <t>maximální pojistná částka pro 1 letadlo (kasko):</t>
  </si>
  <si>
    <t>Kč 40.000.000,-</t>
  </si>
  <si>
    <t xml:space="preserve">AVN 1C "London Aircraft Insurance Policy" </t>
  </si>
  <si>
    <t>sjednané doložky leteckého mezinárodního trhu:</t>
  </si>
  <si>
    <t>AVN 19A "Additions and Deletions Clause (Combined)" (Doplňování a vypouštění (zkombinováno). Písmena (i) a (ii) se v tomto případě nepoužijí.</t>
  </si>
  <si>
    <t>AVN 23A "Unlicensed Landing Ground Suitability Clause" (neoprávněné přistávací plochy), odchylně od této doložky se ujednává: lety v noci jsou zahrnuty do pojištění</t>
  </si>
  <si>
    <t xml:space="preserve">AVN 26A "Lay Up Returns Clause" (doložka o vrácení pojistného v případě vyřazení letadla z provozu). Odchylně od této doložky se ujednává, že výluka v odst. 2, písm. a) "v případě, že letadlo bylo odstaveno mimo provoz z důvodu údržby, opravy nebo generální opravy" neplatí. 
Sazba pro pozemní rizika ve výši 40% ze sazby pro letová rizika. </t>
  </si>
  <si>
    <t>AVN 38B "Nuclear Risks Exclusion Clause" (Vyloučení škod způsobených radioaktivním zamořením)</t>
  </si>
  <si>
    <t>AVN 46B "Noise and Pollution and Other Perils Exclusion Clause" (Smluvní ujednání o vyloučení rizik vyplývajících z hluku, zamoření a další rizika)</t>
  </si>
  <si>
    <t>AVN 48B "War, Hi-Jacking And Other Perils Exclusion Clause" (Smluvní ujednání o vyloučení rizika války, únosu a dalších rizik)</t>
  </si>
  <si>
    <t>AVN 52E "Extended Coverage Endorsement (Aviation Liabilities)" (Dodatek o rozšíření krytí)</t>
  </si>
  <si>
    <t>AVN 61 "Agreed Valuse Clause" (Dohodnutá hodnota letadla)</t>
  </si>
  <si>
    <t>AVN 72 "Contacts (Rights of Third Parties) Act 1999 Exclusion Clause (Doložka o vyloučení práv mimosmluvních stran)</t>
  </si>
  <si>
    <t>AVN 76 "Supplementary Payments Clause" (Doložka o dodatkových platbách). Písmena (a) až (d) jsou sjednána s limitem plnění ve výši 10% z nejvyšší pojistné částky sjednané pro letadldo pro jednu a všechny pojistné události</t>
  </si>
  <si>
    <t>AVN 2000A "Date Recognition Exclusion Clause" (Vyloučení rizik spojených s rozpoznáním data)</t>
  </si>
  <si>
    <t>AVN 2001A "Date Recognition Limited Coverage Clause" (Smluvení ujednání o omezeném krytí rizik spojených s rozpoznáním data)</t>
  </si>
  <si>
    <t>vyloučená využití letadla:</t>
  </si>
  <si>
    <t>Pokud není v pojistné smlouvě uvedeno jinak, pojistná ochrana se nevztahuje na níže uvedené případy využití letadla:</t>
  </si>
  <si>
    <t>Za akrobatický let je považován let, při kterých se úmyslně provádějí manévry s letadlem za letu, zahrnující náhlé změny polohy, neobvyklé polohy nebo neobvyklé změny rychlosti.</t>
  </si>
  <si>
    <t>speciální ujednání:</t>
  </si>
  <si>
    <t>doba pojištění:</t>
  </si>
  <si>
    <t>Frekvence placení pojistného:</t>
  </si>
  <si>
    <t>čtvrtletní ve stejně vysokých splátkách (bez přirážek za področní splácení)</t>
  </si>
  <si>
    <t>škodný průběh:</t>
  </si>
  <si>
    <t>Z 43</t>
  </si>
  <si>
    <t>1 350 kg</t>
  </si>
  <si>
    <t>c) ze smluvní přepravy cestujících nebo ze vzetí s sebou osob na palubu letadla (mimo dobu leteckého výcviku),</t>
  </si>
  <si>
    <t>AVN 111 "Sanctions and Embargo Clause" (sankční doložka)</t>
  </si>
  <si>
    <t xml:space="preserve">ROZSAH POJIŠTĚNÍ </t>
  </si>
  <si>
    <r>
      <rPr>
        <b/>
        <sz val="11"/>
        <color theme="1"/>
        <rFont val="Times New Roman"/>
        <family val="1"/>
      </rPr>
      <t>kasko:</t>
    </r>
    <r>
      <rPr>
        <sz val="11"/>
        <color theme="1"/>
        <rFont val="Times New Roman"/>
        <family val="1"/>
      </rPr>
      <t xml:space="preserve"> 5% z pojistné čásky pro každé letadlo a pro každou pojistnou událost (vč. totální škody)</t>
    </r>
  </si>
  <si>
    <r>
      <rPr>
        <b/>
        <sz val="11"/>
        <color theme="1"/>
        <rFont val="Times New Roman"/>
        <family val="1"/>
      </rPr>
      <t>odpovědnost:</t>
    </r>
    <r>
      <rPr>
        <sz val="11"/>
        <color theme="1"/>
        <rFont val="Times New Roman"/>
        <family val="1"/>
      </rPr>
      <t xml:space="preserve"> bez spoluúčasti</t>
    </r>
  </si>
  <si>
    <t>Z 142</t>
  </si>
  <si>
    <t>OK-PNE</t>
  </si>
  <si>
    <t>2617</t>
  </si>
  <si>
    <t>0832</t>
  </si>
  <si>
    <t>L 410 UVP</t>
  </si>
  <si>
    <r>
      <t xml:space="preserve">rozsah pojištění 
</t>
    </r>
    <r>
      <rPr>
        <b/>
        <sz val="11"/>
        <color rgb="FF00B0F0"/>
        <rFont val="Times New Roman"/>
        <family val="1"/>
      </rPr>
      <t>(odpovědnost za škody z provozu letadel)</t>
    </r>
  </si>
  <si>
    <r>
      <t xml:space="preserve">rozsah pojištění 
</t>
    </r>
    <r>
      <rPr>
        <b/>
        <sz val="11"/>
        <color rgb="FF00B0F0"/>
        <rFont val="Times New Roman"/>
        <family val="1"/>
      </rPr>
      <t>(havarijní pojištění letadel)</t>
    </r>
  </si>
  <si>
    <t>JAK-11  (C-11)</t>
  </si>
  <si>
    <t>2 500 kg</t>
  </si>
  <si>
    <t>12 400 000 CZK</t>
  </si>
  <si>
    <t>limity</t>
  </si>
  <si>
    <t>250 000 SDR</t>
  </si>
  <si>
    <t>přeprava osob/1PAX</t>
  </si>
  <si>
    <t>přeprava zavazadel/1 PAX</t>
  </si>
  <si>
    <t>počet PAX</t>
  </si>
  <si>
    <t>mezinárodní doložky</t>
  </si>
  <si>
    <t>veškeré mezinárodní doložky budou aplikovány v původním znění, v případě rozdílů způsobených významovými odlišnostmi v českém překladu budou řešeny dle anglického originálu.</t>
  </si>
  <si>
    <t>ujednává se, že v případě vzniku totální škody, která měla za následek vyřazení letadla z pojištění, vrátí pojistitel tu část pojistného za pojištění odpovědnosti letadla, u něhož nastala totální škoda, odpovídající nespotřebovanému pojistnému za období od takového vyřazení do konce platnosti pojištění.</t>
  </si>
  <si>
    <t>vratka nespotřebovaného pojistného z pojištění odpovědnosti</t>
  </si>
  <si>
    <t>u letadla OK-JZE:
letecká veřejná vystoupení s cílem zvýšení propagace Armády České republiky, Vojenského historického ústavu Praha, LOM PRAHA s.p. a českého letectví vůbec. Lety do místa konání oznámené akce a zpět. Příprava vlastního pilota k provádění leteckých veřejných vystoupení.
přeškolení, výcvik, přelety na vystoupení a zpět a lety technického charakteru.
Akrobatické lety prováděné během:
- veřejných leteckých vystoupení,
- leteckých dnů,
- propagačních leteckých akcí,
- jakýchkoliv jiných akcí, které jsou prováděny za účelem vystoupení pro diváky,
- nácviku na výše uvedené akce.
Za akrobatický let je považován let, při kterých se úmyslně provádějí manévry s letadlem za letu, zahrnující náhlé změny polohy, neobvyklé polohy nebo neobvyklé změny rychlosti.</t>
  </si>
  <si>
    <t xml:space="preserve">OK-WOI </t>
  </si>
  <si>
    <t xml:space="preserve">OK-JZE </t>
  </si>
  <si>
    <t>u letadla OK-PNE a OK-WOI navíc i rekreační a sportovní létání</t>
  </si>
  <si>
    <t>LSW 2488 AGM 00003 "Asbestos Exclusion Clause" (Vyloučení škod způsobených azbestem)</t>
  </si>
  <si>
    <t>LSW 617H "KILN GEOGRAPHIC AREAS EXCLUSION CLAUSE (03/08/11)" (Klauzule o vyloučení geografických oblastí)</t>
  </si>
  <si>
    <t>Poznávací značka</t>
  </si>
  <si>
    <t xml:space="preserve">Ujednává se, že pojištění se vztahuje také na lety vrtulníků Mi-2 a Mi-17 s přistáním na jiných než úředně povolených plochách ke startu a přistání v souladu se schválenou osnovou letové přípravy na vrtulnících Mi-2 a Mi-17. A dále se pojištění vztahuje také na lety vyšší techniky pilotáže v souladu se schválenou osnovou letové přípravy na letounech Z-142 CAF, L-39C a Mi-17.  </t>
  </si>
  <si>
    <t>0835</t>
  </si>
  <si>
    <t>dle tabulky výše</t>
  </si>
  <si>
    <t>Maximální vzletová hmotnost (MTOW)</t>
  </si>
  <si>
    <t>1</t>
  </si>
  <si>
    <t>3</t>
  </si>
  <si>
    <t xml:space="preserve"> </t>
  </si>
  <si>
    <t>6</t>
  </si>
  <si>
    <t>19</t>
  </si>
  <si>
    <t>13</t>
  </si>
  <si>
    <t>9</t>
  </si>
  <si>
    <t xml:space="preserve">     přepravy lidí / nákladu na vrtné plošiny;</t>
  </si>
  <si>
    <t xml:space="preserve">     přepravy lidí / nákladu na lodě.</t>
  </si>
  <si>
    <t xml:space="preserve">     přepravy lidí / nákladu do větrných elektráren;</t>
  </si>
  <si>
    <t>Lety vrtulníku nad mořem / pobřežím za účelem:</t>
  </si>
  <si>
    <t xml:space="preserve">     letecké práce v lesním hospodářství - těžba, resp. přibližování dřeva;</t>
  </si>
  <si>
    <t xml:space="preserve">     pátrací a zachraňovací lety;</t>
  </si>
  <si>
    <t xml:space="preserve">     heli-skiing;</t>
  </si>
  <si>
    <t xml:space="preserve">     vyhledávání, resp. označování ryb, resp. rybích hejn;</t>
  </si>
  <si>
    <t xml:space="preserve">     hašení požárů;</t>
  </si>
  <si>
    <t>Akrobatické lety prováděné během:</t>
  </si>
  <si>
    <t xml:space="preserve">     leteckých dnů, </t>
  </si>
  <si>
    <t xml:space="preserve">     veřejných leteckých vystoupení;</t>
  </si>
  <si>
    <t xml:space="preserve">     propagačních leteckých akcí,;</t>
  </si>
  <si>
    <t xml:space="preserve">     jakýchkoliv jiných akcí, které jsou prováděny za účelem vystoupení pro diváky;</t>
  </si>
  <si>
    <t xml:space="preserve">     nácviku na výše uvedené akce.</t>
  </si>
  <si>
    <t>Letecké práce v zemědělství.</t>
  </si>
  <si>
    <t xml:space="preserve">     přeprava břemen / věcí v podvěsu (krom létání s podvěsem u výcvikových letů).</t>
  </si>
  <si>
    <t>1 288 SDR</t>
  </si>
  <si>
    <r>
      <t xml:space="preserve">pojištění bude sjednáno na pojistnou dobu 33 měsíců, tj. </t>
    </r>
    <r>
      <rPr>
        <b/>
        <sz val="11"/>
        <rFont val="Times New Roman"/>
        <family val="1"/>
      </rPr>
      <t>1.7.2020 - 31.3.2023</t>
    </r>
    <r>
      <rPr>
        <sz val="11"/>
        <rFont val="Times New Roman"/>
        <family val="1"/>
      </rPr>
      <t>, a to s 12 měsíčním pojistným obdobím</t>
    </r>
  </si>
  <si>
    <t>v posledních 5 letech je nulový</t>
  </si>
  <si>
    <t>AVN 124 "Data Event Clause" (Výluka kybernetických rizik)</t>
  </si>
  <si>
    <t xml:space="preserve">Kombinovaný limit pojistného plnění       </t>
  </si>
  <si>
    <t>0457</t>
  </si>
  <si>
    <t xml:space="preserve">„Pojistná doba může být zkrácena výpovědí smlouvy pojistitelem doručené pojistníkovi nejméně 2 měsíce před koncem pojistného období. V takovém případě zaniká pojistná smlouva k poslednímu dni pojistného období, v němž byla zadavateli doručena výpověď smlouvy“. </t>
  </si>
  <si>
    <t xml:space="preserve">připojištění k ODP škodám z provozu letadel
</t>
  </si>
  <si>
    <r>
      <rPr>
        <b/>
        <sz val="11"/>
        <rFont val="Times New Roman"/>
        <family val="1"/>
      </rPr>
      <t>všechna poptaná letadla</t>
    </r>
    <r>
      <rPr>
        <sz val="11"/>
        <rFont val="Times New Roman"/>
        <family val="1"/>
      </rPr>
      <t xml:space="preserve">
</t>
    </r>
  </si>
  <si>
    <r>
      <t xml:space="preserve">letecký výcvik včetně přeškolování (vč. létání s podvěsem (cca 2-tunovým závažím několikrát do roka, a to v blízkosti letiště </t>
    </r>
    <r>
      <rPr>
        <sz val="11"/>
        <rFont val="Times New Roman"/>
        <family val="1"/>
      </rPr>
      <t>Pardubice, letiště Přerov, letiště Náměšť))</t>
    </r>
  </si>
  <si>
    <r>
      <t xml:space="preserve">Pojištění se vztahuje na případné škody vzniklé během leteckého výcviku, který se provádí v rámci schválené letové přípravy </t>
    </r>
    <r>
      <rPr>
        <sz val="11"/>
        <rFont val="Times New Roman"/>
        <family val="1"/>
      </rPr>
      <t>ODVL SSŘO MO (Odbor dohledu nad vojenským letectvím Sekce správy a řízení organizací Ministerstva obrany)</t>
    </r>
    <r>
      <rPr>
        <sz val="11"/>
        <rFont val="Times New Roman"/>
        <family val="1"/>
      </rPr>
      <t xml:space="preserve">, nebo podle osnov schválených ÚCL (Úřadem civilního letectví) České republiky podle zák. č. 49/1997, Sb. o civilním letectví. 
Zahraniční piloti (v rámci leteckého výcviku) létají dle výpisu z oficiální osnovy (jedná se o zkrácené osnovy vycházející ze schválené letové přípravy </t>
    </r>
    <r>
      <rPr>
        <sz val="11"/>
        <rFont val="Times New Roman"/>
        <family val="1"/>
      </rPr>
      <t xml:space="preserve">ODVL SSŘO MO </t>
    </r>
    <r>
      <rPr>
        <sz val="11"/>
        <rFont val="Times New Roman"/>
        <family val="1"/>
      </rPr>
      <t>s tím, že všechny lety jsou prováděny s instruktorem).
Pojištění je platné i při obnově podmínek pilotů CLV (lety k nalétání předepsaných letových hodin instruktorů) a záletu letecké techniky po opravách a údržbě. Schéma leteckého výcviku pro leteckou výcvikovou základnu "Centrum leteckého výcviku Pardubice" tvoří nedílnou součást pojistné smlouvy a tvoří její přílohu.</t>
    </r>
  </si>
  <si>
    <r>
      <t>AVN 85 "No Claim Bonus On Renewal Clause (15%)" (Sleva za bezeškodný průběh při obnově kaska pojištění (15%)</t>
    </r>
  </si>
  <si>
    <t xml:space="preserve">Příloha č. 4.3     Část č. 4 - Pojištění škod způsobených provozem letadla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</si>
</sst>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CZK]"/>
    <numFmt numFmtId="165" formatCode="#,##0\ [$SDR]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E"/>
      <family val="2"/>
    </font>
    <font>
      <i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B9E4"/>
      <name val="Times New Roman"/>
      <family val="1"/>
    </font>
    <font>
      <b/>
      <sz val="11"/>
      <color rgb="FF00B0F0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9"/>
      <name val="Times New Roman"/>
      <family val="1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B9E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5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49" fontId="2" fillId="0" borderId="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/>
    <xf numFmtId="0" fontId="3" fillId="0" borderId="1" xfId="0" applyFont="1" applyBorder="1" applyAlignment="1">
      <alignment horizontal="left" vertical="center" wrapText="1"/>
    </xf>
    <xf numFmtId="3" fontId="3" fillId="0" borderId="0" xfId="0" applyNumberFormat="1" applyFont="1"/>
    <xf numFmtId="3" fontId="3" fillId="0" borderId="1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/>
    <xf numFmtId="3" fontId="5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Font="1"/>
    <xf numFmtId="0" fontId="6" fillId="0" borderId="0" xfId="0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vertical="center"/>
    </xf>
    <xf numFmtId="3" fontId="7" fillId="0" borderId="0" xfId="0" applyNumberFormat="1" applyFont="1" applyBorder="1"/>
    <xf numFmtId="3" fontId="7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3" fontId="6" fillId="0" borderId="0" xfId="0" applyNumberFormat="1" applyFont="1"/>
    <xf numFmtId="4" fontId="7" fillId="0" borderId="0" xfId="0" applyNumberFormat="1" applyFont="1" applyBorder="1"/>
    <xf numFmtId="4" fontId="6" fillId="0" borderId="0" xfId="0" applyNumberFormat="1" applyFont="1" applyBorder="1"/>
    <xf numFmtId="164" fontId="2" fillId="0" borderId="1" xfId="20" applyNumberFormat="1" applyFont="1" applyFill="1" applyBorder="1" applyAlignment="1">
      <alignment horizontal="right"/>
      <protection/>
    </xf>
    <xf numFmtId="0" fontId="2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164" fontId="7" fillId="0" borderId="1" xfId="20" applyNumberFormat="1" applyFont="1" applyFill="1" applyBorder="1" applyAlignment="1">
      <alignment horizontal="right"/>
      <protection/>
    </xf>
    <xf numFmtId="49" fontId="11" fillId="0" borderId="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left"/>
    </xf>
    <xf numFmtId="3" fontId="7" fillId="0" borderId="2" xfId="0" applyNumberFormat="1" applyFont="1" applyBorder="1" applyAlignment="1">
      <alignment horizontal="left" wrapText="1"/>
    </xf>
    <xf numFmtId="3" fontId="7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center" vertical="center"/>
    </xf>
    <xf numFmtId="49" fontId="2" fillId="0" borderId="1" xfId="20" applyNumberFormat="1" applyFont="1" applyFill="1" applyBorder="1" applyAlignment="1">
      <alignment horizontal="right"/>
      <protection/>
    </xf>
    <xf numFmtId="0" fontId="9" fillId="0" borderId="1" xfId="0" applyFont="1" applyFill="1" applyBorder="1" applyAlignment="1">
      <alignment horizontal="center" vertical="center"/>
    </xf>
    <xf numFmtId="49" fontId="7" fillId="0" borderId="1" xfId="20" applyNumberFormat="1" applyFont="1" applyFill="1" applyBorder="1" applyAlignment="1">
      <alignment horizontal="right"/>
      <protection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165" fontId="2" fillId="0" borderId="1" xfId="20" applyNumberFormat="1" applyFont="1" applyFill="1" applyBorder="1" applyAlignment="1">
      <alignment horizontal="right"/>
      <protection/>
    </xf>
    <xf numFmtId="3" fontId="3" fillId="0" borderId="1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2" fillId="0" borderId="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8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left" vertical="center"/>
    </xf>
    <xf numFmtId="3" fontId="7" fillId="0" borderId="9" xfId="0" applyNumberFormat="1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7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left" wrapText="1"/>
    </xf>
    <xf numFmtId="3" fontId="2" fillId="0" borderId="9" xfId="0" applyNumberFormat="1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3" fontId="7" fillId="0" borderId="8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3" fontId="7" fillId="0" borderId="8" xfId="0" applyNumberFormat="1" applyFont="1" applyBorder="1" applyAlignment="1">
      <alignment horizontal="left" wrapText="1"/>
    </xf>
    <xf numFmtId="3" fontId="7" fillId="0" borderId="0" xfId="0" applyNumberFormat="1" applyFont="1" applyBorder="1" applyAlignment="1">
      <alignment horizontal="left" wrapText="1"/>
    </xf>
    <xf numFmtId="3" fontId="7" fillId="0" borderId="11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3" fontId="6" fillId="0" borderId="1" xfId="0" applyNumberFormat="1" applyFont="1" applyBorder="1" applyAlignment="1">
      <alignment horizontal="left" vertical="center"/>
    </xf>
    <xf numFmtId="3" fontId="2" fillId="0" borderId="8" xfId="0" applyNumberFormat="1" applyFont="1" applyFill="1" applyBorder="1" applyAlignment="1">
      <alignment/>
    </xf>
    <xf numFmtId="3" fontId="2" fillId="0" borderId="7" xfId="0" applyNumberFormat="1" applyFont="1" applyBorder="1" applyAlignment="1">
      <alignment horizontal="left" vertical="center" wrapText="1"/>
    </xf>
    <xf numFmtId="3" fontId="2" fillId="0" borderId="9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left"/>
    </xf>
    <xf numFmtId="3" fontId="7" fillId="0" borderId="9" xfId="0" applyNumberFormat="1" applyFont="1" applyBorder="1" applyAlignment="1">
      <alignment horizontal="left"/>
    </xf>
    <xf numFmtId="0" fontId="0" fillId="0" borderId="4" xfId="0" applyBorder="1" applyAlignment="1">
      <alignment horizontal="left"/>
    </xf>
    <xf numFmtId="3" fontId="2" fillId="0" borderId="11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 wrapText="1"/>
    </xf>
    <xf numFmtId="3" fontId="2" fillId="0" borderId="9" xfId="0" applyNumberFormat="1" applyFont="1" applyBorder="1" applyAlignment="1">
      <alignment horizontal="left" wrapText="1"/>
    </xf>
    <xf numFmtId="0" fontId="14" fillId="0" borderId="4" xfId="0" applyFont="1" applyBorder="1" applyAlignment="1">
      <alignment horizontal="left" wrapText="1"/>
    </xf>
    <xf numFmtId="3" fontId="7" fillId="0" borderId="7" xfId="0" applyNumberFormat="1" applyFont="1" applyBorder="1" applyAlignment="1">
      <alignment horizontal="left" wrapText="1"/>
    </xf>
    <xf numFmtId="3" fontId="7" fillId="0" borderId="9" xfId="0" applyNumberFormat="1" applyFont="1" applyBorder="1" applyAlignment="1">
      <alignment horizontal="left" wrapText="1"/>
    </xf>
    <xf numFmtId="0" fontId="0" fillId="0" borderId="9" xfId="0" applyBorder="1" applyAlignment="1">
      <alignment horizontal="left"/>
    </xf>
    <xf numFmtId="3" fontId="3" fillId="0" borderId="13" xfId="0" applyNumberFormat="1" applyFont="1" applyBorder="1" applyAlignment="1">
      <alignment horizontal="left" vertical="center"/>
    </xf>
    <xf numFmtId="3" fontId="3" fillId="0" borderId="8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left" wrapText="1"/>
    </xf>
    <xf numFmtId="3" fontId="2" fillId="0" borderId="1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3" fontId="2" fillId="0" borderId="13" xfId="0" applyNumberFormat="1" applyFont="1" applyBorder="1" applyAlignment="1">
      <alignment horizontal="left" wrapText="1"/>
    </xf>
    <xf numFmtId="3" fontId="2" fillId="0" borderId="15" xfId="0" applyNumberFormat="1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4" fillId="0" borderId="4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left" wrapText="1"/>
    </xf>
    <xf numFmtId="3" fontId="2" fillId="0" borderId="12" xfId="0" applyNumberFormat="1" applyFont="1" applyFill="1" applyBorder="1" applyAlignment="1">
      <alignment horizontal="left" wrapText="1"/>
    </xf>
    <xf numFmtId="3" fontId="2" fillId="0" borderId="1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3" fontId="2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applyFont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left" wrapText="1"/>
    </xf>
    <xf numFmtId="3" fontId="2" fillId="0" borderId="15" xfId="0" applyNumberFormat="1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49" fontId="6" fillId="0" borderId="0" xfId="0" applyNumberFormat="1" applyFont="1" applyBorder="1" applyAlignment="1">
      <alignment horizontal="left" vertical="justify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17"/>
  <sheetViews>
    <sheetView showGridLines="0" tabSelected="1" zoomScale="80" zoomScaleNormal="80" workbookViewId="0" topLeftCell="A1">
      <selection activeCell="I8" sqref="I8"/>
    </sheetView>
  </sheetViews>
  <sheetFormatPr defaultColWidth="9.140625" defaultRowHeight="15"/>
  <cols>
    <col min="1" max="1" width="3.57421875" style="0" customWidth="1"/>
    <col min="2" max="2" width="46.7109375" style="0" customWidth="1"/>
    <col min="3" max="3" width="22.00390625" style="0" customWidth="1"/>
    <col min="4" max="4" width="24.7109375" style="0" customWidth="1"/>
    <col min="5" max="5" width="25.00390625" style="0" customWidth="1"/>
    <col min="6" max="6" width="30.00390625" style="0" customWidth="1"/>
    <col min="7" max="7" width="26.28125" style="0" customWidth="1"/>
  </cols>
  <sheetData>
    <row r="2" spans="2:7" ht="17.25" customHeight="1">
      <c r="B2" s="157" t="s">
        <v>144</v>
      </c>
      <c r="C2" s="157"/>
      <c r="D2" s="157"/>
      <c r="E2" s="157"/>
      <c r="F2" s="157"/>
      <c r="G2" s="40"/>
    </row>
    <row r="4" spans="2:7" ht="23.25" customHeight="1">
      <c r="B4" s="55" t="s">
        <v>75</v>
      </c>
      <c r="C4" s="55"/>
      <c r="D4" s="55"/>
      <c r="E4" s="55"/>
      <c r="F4" s="55"/>
      <c r="G4" s="38"/>
    </row>
    <row r="5" spans="2:7" ht="15">
      <c r="B5" s="2"/>
      <c r="C5" s="3"/>
      <c r="D5" s="4"/>
      <c r="E5" s="1"/>
      <c r="F5" s="1"/>
      <c r="G5" s="1"/>
    </row>
    <row r="6" spans="2:7" ht="18.75" customHeight="1">
      <c r="B6" s="56" t="s">
        <v>0</v>
      </c>
      <c r="C6" s="56" t="s">
        <v>103</v>
      </c>
      <c r="D6" s="56" t="s">
        <v>107</v>
      </c>
      <c r="E6" s="56" t="s">
        <v>1</v>
      </c>
      <c r="F6" s="56" t="s">
        <v>136</v>
      </c>
      <c r="G6" s="62" t="s">
        <v>92</v>
      </c>
    </row>
    <row r="7" spans="2:7" ht="18" customHeight="1">
      <c r="B7" s="56"/>
      <c r="C7" s="56"/>
      <c r="D7" s="56"/>
      <c r="E7" s="56"/>
      <c r="F7" s="56"/>
      <c r="G7" s="63"/>
    </row>
    <row r="8" spans="2:7" ht="15">
      <c r="B8" s="84" t="s">
        <v>2</v>
      </c>
      <c r="C8" s="5" t="s">
        <v>3</v>
      </c>
      <c r="D8" s="27" t="s">
        <v>4</v>
      </c>
      <c r="E8" s="26">
        <v>20000000</v>
      </c>
      <c r="F8" s="50">
        <f>7000000+250000</f>
        <v>7250000</v>
      </c>
      <c r="G8" s="45" t="s">
        <v>108</v>
      </c>
    </row>
    <row r="9" spans="2:7" ht="15">
      <c r="B9" s="84"/>
      <c r="C9" s="5" t="s">
        <v>5</v>
      </c>
      <c r="D9" s="27" t="s">
        <v>4</v>
      </c>
      <c r="E9" s="26">
        <v>20000000</v>
      </c>
      <c r="F9" s="50">
        <f aca="true" t="shared" si="0" ref="F9:F14">7000000+250000</f>
        <v>7250000</v>
      </c>
      <c r="G9" s="45" t="s">
        <v>108</v>
      </c>
    </row>
    <row r="10" spans="2:7" ht="15">
      <c r="B10" s="84"/>
      <c r="C10" s="5" t="s">
        <v>6</v>
      </c>
      <c r="D10" s="27" t="s">
        <v>4</v>
      </c>
      <c r="E10" s="26">
        <v>20000000</v>
      </c>
      <c r="F10" s="50">
        <f t="shared" si="0"/>
        <v>7250000</v>
      </c>
      <c r="G10" s="45" t="s">
        <v>108</v>
      </c>
    </row>
    <row r="11" spans="2:7" ht="15">
      <c r="B11" s="84"/>
      <c r="C11" s="5" t="s">
        <v>7</v>
      </c>
      <c r="D11" s="27" t="s">
        <v>4</v>
      </c>
      <c r="E11" s="26">
        <v>20000000</v>
      </c>
      <c r="F11" s="50">
        <f t="shared" si="0"/>
        <v>7250000</v>
      </c>
      <c r="G11" s="45" t="s">
        <v>108</v>
      </c>
    </row>
    <row r="12" spans="2:7" ht="15">
      <c r="B12" s="84"/>
      <c r="C12" s="5" t="s">
        <v>9</v>
      </c>
      <c r="D12" s="27" t="s">
        <v>4</v>
      </c>
      <c r="E12" s="26">
        <v>20000000</v>
      </c>
      <c r="F12" s="50">
        <f t="shared" si="0"/>
        <v>7250000</v>
      </c>
      <c r="G12" s="45" t="s">
        <v>108</v>
      </c>
    </row>
    <row r="13" spans="2:7" ht="15">
      <c r="B13" s="84"/>
      <c r="C13" s="5" t="s">
        <v>8</v>
      </c>
      <c r="D13" s="27" t="s">
        <v>4</v>
      </c>
      <c r="E13" s="26">
        <v>20000000</v>
      </c>
      <c r="F13" s="50">
        <f t="shared" si="0"/>
        <v>7250000</v>
      </c>
      <c r="G13" s="45" t="s">
        <v>108</v>
      </c>
    </row>
    <row r="14" spans="2:7" ht="15">
      <c r="B14" s="84"/>
      <c r="C14" s="5" t="s">
        <v>10</v>
      </c>
      <c r="D14" s="27" t="s">
        <v>4</v>
      </c>
      <c r="E14" s="26">
        <v>20000000</v>
      </c>
      <c r="F14" s="50">
        <f t="shared" si="0"/>
        <v>7250000</v>
      </c>
      <c r="G14" s="45" t="s">
        <v>108</v>
      </c>
    </row>
    <row r="15" spans="2:7" ht="15">
      <c r="B15" s="84" t="s">
        <v>11</v>
      </c>
      <c r="C15" s="5" t="s">
        <v>12</v>
      </c>
      <c r="D15" s="27" t="s">
        <v>13</v>
      </c>
      <c r="E15" s="26">
        <v>3000000</v>
      </c>
      <c r="F15" s="50">
        <f>3000000+250000</f>
        <v>3250000</v>
      </c>
      <c r="G15" s="45" t="s">
        <v>108</v>
      </c>
    </row>
    <row r="16" spans="2:7" ht="15">
      <c r="B16" s="84"/>
      <c r="C16" s="5" t="s">
        <v>14</v>
      </c>
      <c r="D16" s="27" t="s">
        <v>13</v>
      </c>
      <c r="E16" s="26">
        <v>3000000</v>
      </c>
      <c r="F16" s="50">
        <f aca="true" t="shared" si="1" ref="F16:F23">3000000+250000</f>
        <v>3250000</v>
      </c>
      <c r="G16" s="45" t="s">
        <v>108</v>
      </c>
    </row>
    <row r="17" spans="2:7" ht="15">
      <c r="B17" s="84"/>
      <c r="C17" s="5" t="s">
        <v>15</v>
      </c>
      <c r="D17" s="27" t="s">
        <v>13</v>
      </c>
      <c r="E17" s="26">
        <v>3000000</v>
      </c>
      <c r="F17" s="50">
        <f t="shared" si="1"/>
        <v>3250000</v>
      </c>
      <c r="G17" s="45" t="s">
        <v>108</v>
      </c>
    </row>
    <row r="18" spans="2:7" ht="15">
      <c r="B18" s="84"/>
      <c r="C18" s="5" t="s">
        <v>16</v>
      </c>
      <c r="D18" s="27" t="s">
        <v>13</v>
      </c>
      <c r="E18" s="26">
        <v>3000000</v>
      </c>
      <c r="F18" s="50">
        <f t="shared" si="1"/>
        <v>3250000</v>
      </c>
      <c r="G18" s="45" t="s">
        <v>108</v>
      </c>
    </row>
    <row r="19" spans="2:7" ht="15">
      <c r="B19" s="84"/>
      <c r="C19" s="5" t="s">
        <v>17</v>
      </c>
      <c r="D19" s="27" t="s">
        <v>13</v>
      </c>
      <c r="E19" s="26">
        <v>3000000</v>
      </c>
      <c r="F19" s="50">
        <f t="shared" si="1"/>
        <v>3250000</v>
      </c>
      <c r="G19" s="45" t="s">
        <v>108</v>
      </c>
    </row>
    <row r="20" spans="2:7" ht="15">
      <c r="B20" s="84"/>
      <c r="C20" s="5" t="s">
        <v>18</v>
      </c>
      <c r="D20" s="27" t="s">
        <v>13</v>
      </c>
      <c r="E20" s="26">
        <v>3000000</v>
      </c>
      <c r="F20" s="50">
        <f t="shared" si="1"/>
        <v>3250000</v>
      </c>
      <c r="G20" s="45" t="s">
        <v>108</v>
      </c>
    </row>
    <row r="21" spans="2:7" ht="15">
      <c r="B21" s="84"/>
      <c r="C21" s="5" t="s">
        <v>19</v>
      </c>
      <c r="D21" s="27" t="s">
        <v>13</v>
      </c>
      <c r="E21" s="26">
        <v>3000000</v>
      </c>
      <c r="F21" s="50">
        <f t="shared" si="1"/>
        <v>3250000</v>
      </c>
      <c r="G21" s="45" t="s">
        <v>108</v>
      </c>
    </row>
    <row r="22" spans="2:7" ht="15">
      <c r="B22" s="84"/>
      <c r="C22" s="5" t="s">
        <v>20</v>
      </c>
      <c r="D22" s="27" t="s">
        <v>13</v>
      </c>
      <c r="E22" s="26">
        <v>3000000</v>
      </c>
      <c r="F22" s="50">
        <f t="shared" si="1"/>
        <v>3250000</v>
      </c>
      <c r="G22" s="45" t="s">
        <v>108</v>
      </c>
    </row>
    <row r="23" spans="2:7" ht="15.75">
      <c r="B23" s="46" t="s">
        <v>78</v>
      </c>
      <c r="C23" s="5" t="s">
        <v>79</v>
      </c>
      <c r="D23" s="27" t="s">
        <v>13</v>
      </c>
      <c r="E23" s="26">
        <v>3000000</v>
      </c>
      <c r="F23" s="50">
        <f t="shared" si="1"/>
        <v>3250000</v>
      </c>
      <c r="G23" s="45" t="s">
        <v>108</v>
      </c>
    </row>
    <row r="24" spans="2:12" s="15" customFormat="1" ht="15.75">
      <c r="B24" s="46" t="s">
        <v>71</v>
      </c>
      <c r="C24" s="5" t="s">
        <v>98</v>
      </c>
      <c r="D24" s="28" t="s">
        <v>72</v>
      </c>
      <c r="E24" s="37">
        <v>1000000</v>
      </c>
      <c r="F24" s="50">
        <f>3000000+(250000*3)</f>
        <v>3750000</v>
      </c>
      <c r="G24" s="47" t="s">
        <v>109</v>
      </c>
      <c r="L24" s="15" t="s">
        <v>110</v>
      </c>
    </row>
    <row r="25" spans="1:7" ht="15" customHeight="1">
      <c r="A25" t="s">
        <v>110</v>
      </c>
      <c r="B25" s="46" t="s">
        <v>21</v>
      </c>
      <c r="C25" s="5" t="s">
        <v>23</v>
      </c>
      <c r="D25" s="27" t="s">
        <v>22</v>
      </c>
      <c r="E25" s="26">
        <v>4500000</v>
      </c>
      <c r="F25" s="50">
        <f>7000000+(250000*6)</f>
        <v>8500000</v>
      </c>
      <c r="G25" s="45" t="s">
        <v>111</v>
      </c>
    </row>
    <row r="26" spans="2:7" ht="15" customHeight="1">
      <c r="B26" s="91" t="s">
        <v>24</v>
      </c>
      <c r="C26" s="5" t="s">
        <v>25</v>
      </c>
      <c r="D26" s="27" t="s">
        <v>26</v>
      </c>
      <c r="E26" s="26">
        <v>40000000</v>
      </c>
      <c r="F26" s="50">
        <f>80000000+(250000*19)</f>
        <v>84750000</v>
      </c>
      <c r="G26" s="45" t="s">
        <v>112</v>
      </c>
    </row>
    <row r="27" spans="2:7" ht="15" customHeight="1">
      <c r="B27" s="92"/>
      <c r="C27" s="5" t="s">
        <v>28</v>
      </c>
      <c r="D27" s="27" t="s">
        <v>26</v>
      </c>
      <c r="E27" s="26">
        <v>40000000</v>
      </c>
      <c r="F27" s="50">
        <f aca="true" t="shared" si="2" ref="F27:F30">80000000+(250000*19)</f>
        <v>84750000</v>
      </c>
      <c r="G27" s="45" t="s">
        <v>112</v>
      </c>
    </row>
    <row r="28" spans="2:7" ht="14.25" customHeight="1">
      <c r="B28" s="92"/>
      <c r="C28" s="5" t="s">
        <v>81</v>
      </c>
      <c r="D28" s="27" t="s">
        <v>26</v>
      </c>
      <c r="E28" s="26">
        <v>40000000</v>
      </c>
      <c r="F28" s="50">
        <f t="shared" si="2"/>
        <v>84750000</v>
      </c>
      <c r="G28" s="45" t="s">
        <v>112</v>
      </c>
    </row>
    <row r="29" spans="2:7" ht="15" customHeight="1">
      <c r="B29" s="92"/>
      <c r="C29" s="5" t="s">
        <v>105</v>
      </c>
      <c r="D29" s="27" t="s">
        <v>26</v>
      </c>
      <c r="E29" s="26">
        <v>40000000</v>
      </c>
      <c r="F29" s="50">
        <f t="shared" si="2"/>
        <v>84750000</v>
      </c>
      <c r="G29" s="45" t="s">
        <v>112</v>
      </c>
    </row>
    <row r="30" spans="2:7" ht="15" customHeight="1">
      <c r="B30" s="92"/>
      <c r="C30" s="5" t="s">
        <v>27</v>
      </c>
      <c r="D30" s="27" t="s">
        <v>26</v>
      </c>
      <c r="E30" s="26">
        <v>40000000</v>
      </c>
      <c r="F30" s="50">
        <f t="shared" si="2"/>
        <v>84750000</v>
      </c>
      <c r="G30" s="45" t="s">
        <v>112</v>
      </c>
    </row>
    <row r="31" spans="2:7" ht="15" customHeight="1">
      <c r="B31" s="93"/>
      <c r="C31" s="5" t="s">
        <v>137</v>
      </c>
      <c r="D31" s="27" t="s">
        <v>26</v>
      </c>
      <c r="E31" s="26">
        <v>40000000</v>
      </c>
      <c r="F31" s="50">
        <f>80000000+(250000*19)</f>
        <v>84750000</v>
      </c>
      <c r="G31" s="27">
        <v>19</v>
      </c>
    </row>
    <row r="32" spans="2:7" ht="15">
      <c r="B32" s="84" t="s">
        <v>82</v>
      </c>
      <c r="C32" s="5" t="s">
        <v>29</v>
      </c>
      <c r="D32" s="27" t="s">
        <v>30</v>
      </c>
      <c r="E32" s="26">
        <v>35000000</v>
      </c>
      <c r="F32" s="50">
        <f>7000000+(250000*13)</f>
        <v>10250000</v>
      </c>
      <c r="G32" s="45" t="s">
        <v>113</v>
      </c>
    </row>
    <row r="33" spans="2:7" ht="15">
      <c r="B33" s="84"/>
      <c r="C33" s="5" t="s">
        <v>31</v>
      </c>
      <c r="D33" s="27" t="s">
        <v>30</v>
      </c>
      <c r="E33" s="26">
        <v>35000000</v>
      </c>
      <c r="F33" s="50">
        <f>7000000+(250000*9)</f>
        <v>9250000</v>
      </c>
      <c r="G33" s="45" t="s">
        <v>114</v>
      </c>
    </row>
    <row r="34" spans="2:7" ht="15.75">
      <c r="B34" s="46" t="s">
        <v>32</v>
      </c>
      <c r="C34" s="5" t="s">
        <v>80</v>
      </c>
      <c r="D34" s="27" t="s">
        <v>33</v>
      </c>
      <c r="E34" s="26">
        <v>2000000</v>
      </c>
      <c r="F34" s="50">
        <f>750000+250000</f>
        <v>1000000</v>
      </c>
      <c r="G34" s="45" t="s">
        <v>108</v>
      </c>
    </row>
    <row r="35" spans="2:7" ht="15.75">
      <c r="B35" s="46" t="s">
        <v>85</v>
      </c>
      <c r="C35" s="48" t="s">
        <v>99</v>
      </c>
      <c r="D35" s="49" t="s">
        <v>86</v>
      </c>
      <c r="E35" s="26" t="s">
        <v>87</v>
      </c>
      <c r="F35" s="50">
        <f>3000000+250000</f>
        <v>3250000</v>
      </c>
      <c r="G35" s="45" t="s">
        <v>108</v>
      </c>
    </row>
    <row r="36" spans="2:7" ht="15">
      <c r="B36" s="77"/>
      <c r="C36" s="77"/>
      <c r="D36" s="6"/>
      <c r="E36" s="7"/>
      <c r="F36" s="7"/>
      <c r="G36" s="7"/>
    </row>
    <row r="37" spans="2:7" s="15" customFormat="1" ht="31.5" customHeight="1">
      <c r="B37" s="85" t="s">
        <v>83</v>
      </c>
      <c r="C37" s="86"/>
      <c r="D37" s="103" t="s">
        <v>34</v>
      </c>
      <c r="E37" s="104"/>
      <c r="F37" s="104"/>
      <c r="G37" s="105"/>
    </row>
    <row r="38" spans="2:7" s="15" customFormat="1" ht="15">
      <c r="B38" s="87"/>
      <c r="C38" s="88"/>
      <c r="D38" s="78" t="s">
        <v>35</v>
      </c>
      <c r="E38" s="79"/>
      <c r="F38" s="79"/>
      <c r="G38" s="41"/>
    </row>
    <row r="39" spans="2:7" s="15" customFormat="1" ht="15" customHeight="1">
      <c r="B39" s="87"/>
      <c r="C39" s="88"/>
      <c r="D39" s="78" t="s">
        <v>36</v>
      </c>
      <c r="E39" s="79"/>
      <c r="F39" s="79"/>
      <c r="G39" s="41"/>
    </row>
    <row r="40" spans="2:7" s="15" customFormat="1" ht="30.75" customHeight="1">
      <c r="B40" s="87"/>
      <c r="C40" s="88"/>
      <c r="D40" s="80" t="s">
        <v>73</v>
      </c>
      <c r="E40" s="81"/>
      <c r="F40" s="81"/>
      <c r="G40" s="42"/>
    </row>
    <row r="41" spans="2:7" s="15" customFormat="1" ht="15">
      <c r="B41" s="89"/>
      <c r="C41" s="90"/>
      <c r="D41" s="82" t="s">
        <v>37</v>
      </c>
      <c r="E41" s="83"/>
      <c r="F41" s="83"/>
      <c r="G41" s="43"/>
    </row>
    <row r="42" spans="2:7" s="15" customFormat="1" ht="15">
      <c r="B42" s="16"/>
      <c r="C42" s="17"/>
      <c r="D42" s="18"/>
      <c r="E42" s="18"/>
      <c r="F42" s="18"/>
      <c r="G42" s="18"/>
    </row>
    <row r="43" spans="2:7" s="15" customFormat="1" ht="27.75" customHeight="1">
      <c r="B43" s="94" t="s">
        <v>139</v>
      </c>
      <c r="C43" s="95"/>
      <c r="D43" s="96"/>
      <c r="E43" s="57" t="s">
        <v>88</v>
      </c>
      <c r="F43" s="58"/>
      <c r="G43" s="72" t="s">
        <v>92</v>
      </c>
    </row>
    <row r="44" spans="2:7" s="15" customFormat="1" ht="19.5" customHeight="1">
      <c r="B44" s="97"/>
      <c r="C44" s="98"/>
      <c r="D44" s="99"/>
      <c r="E44" s="39" t="s">
        <v>90</v>
      </c>
      <c r="F44" s="39" t="s">
        <v>91</v>
      </c>
      <c r="G44" s="73"/>
    </row>
    <row r="45" spans="2:7" s="15" customFormat="1" ht="45.75" customHeight="1">
      <c r="B45" s="100"/>
      <c r="C45" s="101"/>
      <c r="D45" s="102"/>
      <c r="E45" s="39" t="s">
        <v>89</v>
      </c>
      <c r="F45" s="44" t="s">
        <v>132</v>
      </c>
      <c r="G45" s="39" t="s">
        <v>106</v>
      </c>
    </row>
    <row r="46" spans="2:7" s="15" customFormat="1" ht="15">
      <c r="B46" s="19"/>
      <c r="C46" s="20"/>
      <c r="D46" s="20"/>
      <c r="E46" s="21"/>
      <c r="F46" s="21"/>
      <c r="G46" s="21"/>
    </row>
    <row r="47" spans="2:7" s="15" customFormat="1" ht="28.5">
      <c r="B47" s="22" t="s">
        <v>84</v>
      </c>
      <c r="C47" s="64" t="s">
        <v>38</v>
      </c>
      <c r="D47" s="65"/>
      <c r="E47" s="65"/>
      <c r="F47" s="65"/>
      <c r="G47" s="66"/>
    </row>
    <row r="48" spans="2:7" s="15" customFormat="1" ht="15">
      <c r="B48" s="23"/>
      <c r="C48" s="20"/>
      <c r="D48" s="24"/>
      <c r="E48" s="21"/>
      <c r="F48" s="21"/>
      <c r="G48" s="21"/>
    </row>
    <row r="49" spans="2:7" s="15" customFormat="1" ht="15">
      <c r="B49" s="108" t="s">
        <v>39</v>
      </c>
      <c r="C49" s="67" t="s">
        <v>76</v>
      </c>
      <c r="D49" s="67"/>
      <c r="E49" s="67"/>
      <c r="F49" s="67"/>
      <c r="G49" s="68"/>
    </row>
    <row r="50" spans="2:7" s="15" customFormat="1" ht="15">
      <c r="B50" s="108"/>
      <c r="C50" s="106" t="s">
        <v>77</v>
      </c>
      <c r="D50" s="106"/>
      <c r="E50" s="106"/>
      <c r="F50" s="106"/>
      <c r="G50" s="107"/>
    </row>
    <row r="51" spans="2:7" s="15" customFormat="1" ht="15">
      <c r="B51" s="23"/>
      <c r="C51" s="20"/>
      <c r="D51" s="24"/>
      <c r="E51" s="21"/>
      <c r="F51" s="21"/>
      <c r="G51" s="21"/>
    </row>
    <row r="52" spans="2:7" s="15" customFormat="1" ht="21.75" customHeight="1">
      <c r="B52" s="52" t="s">
        <v>40</v>
      </c>
      <c r="C52" s="54" t="s">
        <v>140</v>
      </c>
      <c r="D52" s="106" t="s">
        <v>41</v>
      </c>
      <c r="E52" s="106"/>
      <c r="F52" s="106"/>
      <c r="G52" s="107"/>
    </row>
    <row r="53" spans="2:7" s="15" customFormat="1" ht="27" customHeight="1">
      <c r="B53" s="53"/>
      <c r="C53" s="54"/>
      <c r="D53" s="145" t="s">
        <v>42</v>
      </c>
      <c r="E53" s="145"/>
      <c r="F53" s="145"/>
      <c r="G53" s="146"/>
    </row>
    <row r="54" spans="2:7" s="15" customFormat="1" ht="15">
      <c r="B54" s="23"/>
      <c r="C54" s="20"/>
      <c r="D54" s="25"/>
      <c r="E54" s="21"/>
      <c r="F54" s="21"/>
      <c r="G54" s="21"/>
    </row>
    <row r="55" spans="2:7" s="15" customFormat="1" ht="32.25" customHeight="1">
      <c r="B55" s="108" t="s">
        <v>43</v>
      </c>
      <c r="C55" s="153" t="s">
        <v>141</v>
      </c>
      <c r="D55" s="154"/>
      <c r="E55" s="154"/>
      <c r="F55" s="154"/>
      <c r="G55" s="155"/>
    </row>
    <row r="56" spans="2:7" s="15" customFormat="1" ht="15">
      <c r="B56" s="108"/>
      <c r="C56" s="78" t="s">
        <v>44</v>
      </c>
      <c r="D56" s="79"/>
      <c r="E56" s="79"/>
      <c r="F56" s="79"/>
      <c r="G56" s="156"/>
    </row>
    <row r="57" spans="2:7" s="15" customFormat="1" ht="15">
      <c r="B57" s="108"/>
      <c r="C57" s="116" t="s">
        <v>100</v>
      </c>
      <c r="D57" s="117"/>
      <c r="E57" s="117"/>
      <c r="F57" s="117"/>
      <c r="G57" s="118"/>
    </row>
    <row r="58" spans="2:7" s="15" customFormat="1" ht="230.25" customHeight="1">
      <c r="B58" s="108"/>
      <c r="C58" s="110" t="s">
        <v>97</v>
      </c>
      <c r="D58" s="111"/>
      <c r="E58" s="111"/>
      <c r="F58" s="111"/>
      <c r="G58" s="112"/>
    </row>
    <row r="59" spans="2:7" s="15" customFormat="1" ht="15">
      <c r="B59" s="23"/>
      <c r="C59" s="20"/>
      <c r="D59" s="25"/>
      <c r="E59" s="21"/>
      <c r="F59" s="21"/>
      <c r="G59" s="21"/>
    </row>
    <row r="60" spans="2:7" s="15" customFormat="1" ht="15">
      <c r="B60" s="36" t="s">
        <v>45</v>
      </c>
      <c r="C60" s="113" t="s">
        <v>46</v>
      </c>
      <c r="D60" s="114"/>
      <c r="E60" s="114"/>
      <c r="F60" s="114"/>
      <c r="G60" s="115"/>
    </row>
    <row r="61" spans="2:7" s="15" customFormat="1" ht="15">
      <c r="B61" s="23"/>
      <c r="C61" s="20"/>
      <c r="D61" s="20"/>
      <c r="E61" s="21"/>
      <c r="F61" s="21"/>
      <c r="G61" s="21"/>
    </row>
    <row r="62" spans="2:7" ht="15">
      <c r="B62" s="10" t="s">
        <v>47</v>
      </c>
      <c r="C62" s="119" t="s">
        <v>48</v>
      </c>
      <c r="D62" s="120"/>
      <c r="E62" s="120"/>
      <c r="F62" s="120"/>
      <c r="G62" s="115"/>
    </row>
    <row r="63" spans="2:7" ht="15">
      <c r="B63" s="9"/>
      <c r="C63" s="11"/>
      <c r="D63" s="11"/>
      <c r="E63" s="12"/>
      <c r="F63" s="12"/>
      <c r="G63" s="12"/>
    </row>
    <row r="64" spans="2:7" ht="15">
      <c r="B64" s="74" t="s">
        <v>50</v>
      </c>
      <c r="C64" s="69" t="s">
        <v>49</v>
      </c>
      <c r="D64" s="70"/>
      <c r="E64" s="70"/>
      <c r="F64" s="70"/>
      <c r="G64" s="71"/>
    </row>
    <row r="65" spans="2:7" ht="15">
      <c r="B65" s="75"/>
      <c r="C65" s="119" t="s">
        <v>135</v>
      </c>
      <c r="D65" s="126"/>
      <c r="E65" s="126"/>
      <c r="F65" s="126"/>
      <c r="G65" s="115"/>
    </row>
    <row r="66" spans="2:7" ht="35.25" customHeight="1">
      <c r="B66" s="75"/>
      <c r="C66" s="69" t="s">
        <v>51</v>
      </c>
      <c r="D66" s="70"/>
      <c r="E66" s="70"/>
      <c r="F66" s="70"/>
      <c r="G66" s="71"/>
    </row>
    <row r="67" spans="2:7" ht="36" customHeight="1">
      <c r="B67" s="75"/>
      <c r="C67" s="69" t="s">
        <v>52</v>
      </c>
      <c r="D67" s="70"/>
      <c r="E67" s="70"/>
      <c r="F67" s="70"/>
      <c r="G67" s="71"/>
    </row>
    <row r="68" spans="2:7" ht="63.75" customHeight="1">
      <c r="B68" s="75"/>
      <c r="C68" s="130" t="s">
        <v>53</v>
      </c>
      <c r="D68" s="131"/>
      <c r="E68" s="131"/>
      <c r="F68" s="131"/>
      <c r="G68" s="132"/>
    </row>
    <row r="69" spans="2:7" ht="15">
      <c r="B69" s="75"/>
      <c r="C69" s="69" t="s">
        <v>54</v>
      </c>
      <c r="D69" s="70"/>
      <c r="E69" s="70"/>
      <c r="F69" s="70"/>
      <c r="G69" s="71"/>
    </row>
    <row r="70" spans="2:7" ht="34.5" customHeight="1">
      <c r="B70" s="75"/>
      <c r="C70" s="69" t="s">
        <v>55</v>
      </c>
      <c r="D70" s="70"/>
      <c r="E70" s="70"/>
      <c r="F70" s="70"/>
      <c r="G70" s="71"/>
    </row>
    <row r="71" spans="2:7" ht="36" customHeight="1">
      <c r="B71" s="75"/>
      <c r="C71" s="69" t="s">
        <v>56</v>
      </c>
      <c r="D71" s="70"/>
      <c r="E71" s="70"/>
      <c r="F71" s="70"/>
      <c r="G71" s="71"/>
    </row>
    <row r="72" spans="2:7" ht="15">
      <c r="B72" s="75"/>
      <c r="C72" s="69" t="s">
        <v>57</v>
      </c>
      <c r="D72" s="70"/>
      <c r="E72" s="70"/>
      <c r="F72" s="70"/>
      <c r="G72" s="71"/>
    </row>
    <row r="73" spans="2:7" ht="15">
      <c r="B73" s="75"/>
      <c r="C73" s="69" t="s">
        <v>58</v>
      </c>
      <c r="D73" s="70"/>
      <c r="E73" s="70"/>
      <c r="F73" s="70"/>
      <c r="G73" s="71"/>
    </row>
    <row r="74" spans="2:7" ht="15">
      <c r="B74" s="75"/>
      <c r="C74" s="69" t="s">
        <v>59</v>
      </c>
      <c r="D74" s="70"/>
      <c r="E74" s="70"/>
      <c r="F74" s="70"/>
      <c r="G74" s="71"/>
    </row>
    <row r="75" spans="2:7" ht="49.5" customHeight="1">
      <c r="B75" s="75"/>
      <c r="C75" s="124" t="s">
        <v>60</v>
      </c>
      <c r="D75" s="125"/>
      <c r="E75" s="125"/>
      <c r="F75" s="125"/>
      <c r="G75" s="71"/>
    </row>
    <row r="76" spans="2:7" ht="15">
      <c r="B76" s="75"/>
      <c r="C76" s="124" t="s">
        <v>74</v>
      </c>
      <c r="D76" s="125"/>
      <c r="E76" s="125"/>
      <c r="F76" s="125"/>
      <c r="G76" s="71"/>
    </row>
    <row r="77" spans="2:7" ht="15">
      <c r="B77" s="75"/>
      <c r="C77" s="124" t="s">
        <v>61</v>
      </c>
      <c r="D77" s="125"/>
      <c r="E77" s="125"/>
      <c r="F77" s="125"/>
      <c r="G77" s="71"/>
    </row>
    <row r="78" spans="2:7" ht="32.25" customHeight="1">
      <c r="B78" s="75"/>
      <c r="C78" s="124" t="s">
        <v>62</v>
      </c>
      <c r="D78" s="125"/>
      <c r="E78" s="125"/>
      <c r="F78" s="125"/>
      <c r="G78" s="71"/>
    </row>
    <row r="79" spans="2:7" ht="15">
      <c r="B79" s="75"/>
      <c r="C79" s="121" t="s">
        <v>101</v>
      </c>
      <c r="D79" s="122"/>
      <c r="E79" s="122"/>
      <c r="F79" s="122"/>
      <c r="G79" s="71"/>
    </row>
    <row r="80" spans="2:7" ht="30" customHeight="1">
      <c r="B80" s="75"/>
      <c r="C80" s="121" t="s">
        <v>102</v>
      </c>
      <c r="D80" s="122"/>
      <c r="E80" s="122"/>
      <c r="F80" s="122"/>
      <c r="G80" s="71"/>
    </row>
    <row r="81" spans="2:7" ht="33.75" customHeight="1">
      <c r="B81" s="76"/>
      <c r="C81" s="121" t="s">
        <v>143</v>
      </c>
      <c r="D81" s="122"/>
      <c r="E81" s="122"/>
      <c r="F81" s="122"/>
      <c r="G81" s="123"/>
    </row>
    <row r="82" spans="2:7" ht="15">
      <c r="B82" s="30"/>
      <c r="C82" s="31"/>
      <c r="D82" s="31"/>
      <c r="E82" s="31"/>
      <c r="F82" s="31"/>
      <c r="G82" s="31"/>
    </row>
    <row r="83" spans="2:7" ht="30.75" customHeight="1">
      <c r="B83" s="34" t="s">
        <v>93</v>
      </c>
      <c r="C83" s="121" t="s">
        <v>94</v>
      </c>
      <c r="D83" s="122"/>
      <c r="E83" s="122"/>
      <c r="F83" s="122"/>
      <c r="G83" s="71"/>
    </row>
    <row r="84" spans="2:7" ht="15">
      <c r="B84" s="12"/>
      <c r="C84" s="12"/>
      <c r="D84" s="12"/>
      <c r="E84" s="12"/>
      <c r="F84" s="12"/>
      <c r="G84" s="12"/>
    </row>
    <row r="85" spans="2:7" ht="30" customHeight="1">
      <c r="B85" s="127" t="s">
        <v>63</v>
      </c>
      <c r="C85" s="133" t="s">
        <v>64</v>
      </c>
      <c r="D85" s="134"/>
      <c r="E85" s="134"/>
      <c r="F85" s="134"/>
      <c r="G85" s="135"/>
    </row>
    <row r="86" spans="2:7" ht="15">
      <c r="B86" s="128"/>
      <c r="C86" s="59" t="s">
        <v>123</v>
      </c>
      <c r="D86" s="60"/>
      <c r="E86" s="60"/>
      <c r="F86" s="60"/>
      <c r="G86" s="61"/>
    </row>
    <row r="87" spans="2:7" ht="15">
      <c r="B87" s="128"/>
      <c r="C87" s="59" t="s">
        <v>122</v>
      </c>
      <c r="D87" s="60"/>
      <c r="E87" s="60"/>
      <c r="F87" s="60"/>
      <c r="G87" s="61"/>
    </row>
    <row r="88" spans="2:7" ht="15">
      <c r="B88" s="128"/>
      <c r="C88" s="59" t="s">
        <v>121</v>
      </c>
      <c r="D88" s="60"/>
      <c r="E88" s="60"/>
      <c r="F88" s="60"/>
      <c r="G88" s="61"/>
    </row>
    <row r="89" spans="2:7" ht="15">
      <c r="B89" s="128"/>
      <c r="C89" s="59" t="s">
        <v>120</v>
      </c>
      <c r="D89" s="60"/>
      <c r="E89" s="60"/>
      <c r="F89" s="60"/>
      <c r="G89" s="61"/>
    </row>
    <row r="90" spans="2:7" ht="15">
      <c r="B90" s="128"/>
      <c r="C90" s="59" t="s">
        <v>119</v>
      </c>
      <c r="D90" s="60"/>
      <c r="E90" s="60"/>
      <c r="F90" s="60"/>
      <c r="G90" s="61"/>
    </row>
    <row r="91" spans="2:7" ht="15">
      <c r="B91" s="128"/>
      <c r="C91" s="59" t="s">
        <v>131</v>
      </c>
      <c r="D91" s="60"/>
      <c r="E91" s="60"/>
      <c r="F91" s="60"/>
      <c r="G91" s="61"/>
    </row>
    <row r="92" spans="2:7" ht="15">
      <c r="B92" s="128"/>
      <c r="C92" s="59" t="s">
        <v>118</v>
      </c>
      <c r="D92" s="60"/>
      <c r="E92" s="60"/>
      <c r="F92" s="60"/>
      <c r="G92" s="61"/>
    </row>
    <row r="93" spans="2:7" ht="15">
      <c r="B93" s="128"/>
      <c r="C93" s="59" t="s">
        <v>115</v>
      </c>
      <c r="D93" s="60"/>
      <c r="E93" s="60"/>
      <c r="F93" s="60"/>
      <c r="G93" s="61"/>
    </row>
    <row r="94" spans="2:7" ht="15">
      <c r="B94" s="128"/>
      <c r="C94" s="59" t="s">
        <v>117</v>
      </c>
      <c r="D94" s="60"/>
      <c r="E94" s="60"/>
      <c r="F94" s="60"/>
      <c r="G94" s="61"/>
    </row>
    <row r="95" spans="2:7" ht="15">
      <c r="B95" s="128"/>
      <c r="C95" s="59" t="s">
        <v>116</v>
      </c>
      <c r="D95" s="60"/>
      <c r="E95" s="60"/>
      <c r="F95" s="60"/>
      <c r="G95" s="61"/>
    </row>
    <row r="96" spans="2:7" ht="15">
      <c r="B96" s="128"/>
      <c r="C96" s="59" t="s">
        <v>130</v>
      </c>
      <c r="D96" s="60"/>
      <c r="E96" s="60"/>
      <c r="F96" s="60"/>
      <c r="G96" s="61"/>
    </row>
    <row r="97" spans="2:7" ht="15">
      <c r="B97" s="128"/>
      <c r="C97" s="109" t="s">
        <v>124</v>
      </c>
      <c r="D97" s="60"/>
      <c r="E97" s="60"/>
      <c r="F97" s="60"/>
      <c r="G97" s="61"/>
    </row>
    <row r="98" spans="2:7" ht="15">
      <c r="B98" s="128"/>
      <c r="C98" s="109" t="s">
        <v>126</v>
      </c>
      <c r="D98" s="60"/>
      <c r="E98" s="60"/>
      <c r="F98" s="60"/>
      <c r="G98" s="61"/>
    </row>
    <row r="99" spans="2:7" ht="15">
      <c r="B99" s="128"/>
      <c r="C99" s="109" t="s">
        <v>125</v>
      </c>
      <c r="D99" s="60"/>
      <c r="E99" s="60"/>
      <c r="F99" s="60"/>
      <c r="G99" s="61"/>
    </row>
    <row r="100" spans="2:7" ht="15">
      <c r="B100" s="128"/>
      <c r="C100" s="109" t="s">
        <v>127</v>
      </c>
      <c r="D100" s="60"/>
      <c r="E100" s="60"/>
      <c r="F100" s="60"/>
      <c r="G100" s="61"/>
    </row>
    <row r="101" spans="2:7" ht="15">
      <c r="B101" s="128"/>
      <c r="C101" s="109" t="s">
        <v>128</v>
      </c>
      <c r="D101" s="60"/>
      <c r="E101" s="60"/>
      <c r="F101" s="60"/>
      <c r="G101" s="61"/>
    </row>
    <row r="102" spans="2:7" ht="15">
      <c r="B102" s="128"/>
      <c r="C102" s="109" t="s">
        <v>129</v>
      </c>
      <c r="D102" s="60"/>
      <c r="E102" s="60"/>
      <c r="F102" s="60"/>
      <c r="G102" s="61"/>
    </row>
    <row r="103" spans="2:7" ht="33.75" customHeight="1">
      <c r="B103" s="128"/>
      <c r="C103" s="147" t="s">
        <v>65</v>
      </c>
      <c r="D103" s="148"/>
      <c r="E103" s="148"/>
      <c r="F103" s="148"/>
      <c r="G103" s="149"/>
    </row>
    <row r="104" spans="2:7" ht="15">
      <c r="B104" s="128"/>
      <c r="C104" s="109"/>
      <c r="D104" s="60"/>
      <c r="E104" s="60"/>
      <c r="F104" s="60"/>
      <c r="G104" s="61"/>
    </row>
    <row r="105" spans="2:7" ht="7.5" customHeight="1">
      <c r="B105" s="129"/>
      <c r="C105" s="142"/>
      <c r="D105" s="143"/>
      <c r="E105" s="143"/>
      <c r="F105" s="143"/>
      <c r="G105" s="132"/>
    </row>
    <row r="106" spans="2:7" ht="15">
      <c r="B106" s="12"/>
      <c r="C106" s="12"/>
      <c r="D106" s="12"/>
      <c r="E106" s="12"/>
      <c r="F106" s="12"/>
      <c r="G106" s="12"/>
    </row>
    <row r="107" spans="2:7" ht="47.25" customHeight="1">
      <c r="B107" s="51" t="s">
        <v>66</v>
      </c>
      <c r="C107" s="150" t="s">
        <v>104</v>
      </c>
      <c r="D107" s="150"/>
      <c r="E107" s="150"/>
      <c r="F107" s="150"/>
      <c r="G107" s="151"/>
    </row>
    <row r="108" spans="2:7" ht="141.75" customHeight="1">
      <c r="B108" s="51"/>
      <c r="C108" s="144" t="s">
        <v>142</v>
      </c>
      <c r="D108" s="144"/>
      <c r="E108" s="144"/>
      <c r="F108" s="144"/>
      <c r="G108" s="152"/>
    </row>
    <row r="109" spans="2:7" ht="47.25" customHeight="1">
      <c r="B109" s="51"/>
      <c r="C109" s="144" t="s">
        <v>138</v>
      </c>
      <c r="D109" s="144"/>
      <c r="E109" s="144"/>
      <c r="F109" s="144"/>
      <c r="G109" s="144"/>
    </row>
    <row r="110" spans="2:7" ht="15">
      <c r="B110" s="4"/>
      <c r="C110" s="13"/>
      <c r="D110" s="4"/>
      <c r="E110" s="4"/>
      <c r="F110" s="4"/>
      <c r="G110" s="4"/>
    </row>
    <row r="111" spans="2:7" ht="29.25" customHeight="1">
      <c r="B111" s="35" t="s">
        <v>67</v>
      </c>
      <c r="C111" s="110" t="s">
        <v>133</v>
      </c>
      <c r="D111" s="111"/>
      <c r="E111" s="111"/>
      <c r="F111" s="111"/>
      <c r="G111" s="136"/>
    </row>
    <row r="112" spans="2:7" ht="15">
      <c r="B112" s="4"/>
      <c r="C112" s="14"/>
      <c r="D112" s="4"/>
      <c r="E112" s="4"/>
      <c r="F112" s="4"/>
      <c r="G112" s="4"/>
    </row>
    <row r="113" spans="2:7" ht="17.25" customHeight="1">
      <c r="B113" s="8" t="s">
        <v>68</v>
      </c>
      <c r="C113" s="137" t="s">
        <v>69</v>
      </c>
      <c r="D113" s="138"/>
      <c r="E113" s="138"/>
      <c r="F113" s="138"/>
      <c r="G113" s="139"/>
    </row>
    <row r="114" spans="2:7" ht="17.25" customHeight="1">
      <c r="B114" s="32"/>
      <c r="C114" s="33"/>
      <c r="D114" s="33"/>
      <c r="E114" s="33"/>
      <c r="F114" s="33"/>
      <c r="G114" s="33"/>
    </row>
    <row r="115" spans="2:7" ht="50.25" customHeight="1">
      <c r="B115" s="8" t="s">
        <v>96</v>
      </c>
      <c r="C115" s="140" t="s">
        <v>95</v>
      </c>
      <c r="D115" s="141"/>
      <c r="E115" s="141"/>
      <c r="F115" s="141"/>
      <c r="G115" s="112"/>
    </row>
    <row r="116" spans="2:7" ht="15">
      <c r="B116" s="4"/>
      <c r="C116" s="4"/>
      <c r="D116" s="4"/>
      <c r="E116" s="4"/>
      <c r="F116" s="4"/>
      <c r="G116" s="4"/>
    </row>
    <row r="117" spans="2:7" ht="48.75" customHeight="1">
      <c r="B117" s="29" t="s">
        <v>70</v>
      </c>
      <c r="C117" s="140" t="s">
        <v>134</v>
      </c>
      <c r="D117" s="141"/>
      <c r="E117" s="141"/>
      <c r="F117" s="141"/>
      <c r="G117" s="136"/>
    </row>
  </sheetData>
  <mergeCells count="87">
    <mergeCell ref="D53:G53"/>
    <mergeCell ref="C103:G103"/>
    <mergeCell ref="C107:G107"/>
    <mergeCell ref="C108:G108"/>
    <mergeCell ref="C98:G98"/>
    <mergeCell ref="C99:G99"/>
    <mergeCell ref="C100:G100"/>
    <mergeCell ref="C101:G101"/>
    <mergeCell ref="C104:G104"/>
    <mergeCell ref="C55:G55"/>
    <mergeCell ref="C56:G56"/>
    <mergeCell ref="C75:G75"/>
    <mergeCell ref="C74:G74"/>
    <mergeCell ref="C73:G73"/>
    <mergeCell ref="C72:G72"/>
    <mergeCell ref="C71:G71"/>
    <mergeCell ref="C111:G111"/>
    <mergeCell ref="C113:G113"/>
    <mergeCell ref="C115:G115"/>
    <mergeCell ref="C117:G117"/>
    <mergeCell ref="C105:G105"/>
    <mergeCell ref="C109:G109"/>
    <mergeCell ref="C65:G65"/>
    <mergeCell ref="B85:B105"/>
    <mergeCell ref="C70:G70"/>
    <mergeCell ref="C69:G69"/>
    <mergeCell ref="C68:G68"/>
    <mergeCell ref="C85:G85"/>
    <mergeCell ref="C86:G86"/>
    <mergeCell ref="C87:G87"/>
    <mergeCell ref="C88:G88"/>
    <mergeCell ref="C89:G89"/>
    <mergeCell ref="C90:G90"/>
    <mergeCell ref="C93:G93"/>
    <mergeCell ref="C94:G94"/>
    <mergeCell ref="C95:G95"/>
    <mergeCell ref="C96:G96"/>
    <mergeCell ref="C97:G97"/>
    <mergeCell ref="C102:G102"/>
    <mergeCell ref="C92:G92"/>
    <mergeCell ref="B55:B58"/>
    <mergeCell ref="C58:G58"/>
    <mergeCell ref="C60:G60"/>
    <mergeCell ref="C57:G57"/>
    <mergeCell ref="C62:G62"/>
    <mergeCell ref="C64:G64"/>
    <mergeCell ref="C66:G66"/>
    <mergeCell ref="C83:G83"/>
    <mergeCell ref="C81:G81"/>
    <mergeCell ref="C80:G80"/>
    <mergeCell ref="C79:G79"/>
    <mergeCell ref="C78:G78"/>
    <mergeCell ref="C77:G77"/>
    <mergeCell ref="C76:G76"/>
    <mergeCell ref="B43:D45"/>
    <mergeCell ref="D37:G37"/>
    <mergeCell ref="C50:G50"/>
    <mergeCell ref="B49:B50"/>
    <mergeCell ref="D52:G52"/>
    <mergeCell ref="B2:F2"/>
    <mergeCell ref="B36:C36"/>
    <mergeCell ref="D39:F39"/>
    <mergeCell ref="D40:F40"/>
    <mergeCell ref="D41:F41"/>
    <mergeCell ref="B8:B14"/>
    <mergeCell ref="B32:B33"/>
    <mergeCell ref="F6:F7"/>
    <mergeCell ref="D38:F38"/>
    <mergeCell ref="B15:B22"/>
    <mergeCell ref="B37:C41"/>
    <mergeCell ref="B26:B31"/>
    <mergeCell ref="B107:B109"/>
    <mergeCell ref="B52:B53"/>
    <mergeCell ref="C52:C53"/>
    <mergeCell ref="B4:F4"/>
    <mergeCell ref="B6:B7"/>
    <mergeCell ref="C6:C7"/>
    <mergeCell ref="D6:D7"/>
    <mergeCell ref="E6:E7"/>
    <mergeCell ref="E43:F43"/>
    <mergeCell ref="C91:G91"/>
    <mergeCell ref="G6:G7"/>
    <mergeCell ref="C47:G47"/>
    <mergeCell ref="C49:G49"/>
    <mergeCell ref="C67:G67"/>
    <mergeCell ref="G43:G44"/>
    <mergeCell ref="B64:B8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DSAK</dc:creator>
  <cp:keywords/>
  <dc:description/>
  <cp:lastModifiedBy>Crhová Ivana</cp:lastModifiedBy>
  <cp:lastPrinted>2017-03-30T07:45:03Z</cp:lastPrinted>
  <dcterms:created xsi:type="dcterms:W3CDTF">2014-01-17T08:57:15Z</dcterms:created>
  <dcterms:modified xsi:type="dcterms:W3CDTF">2020-01-28T14:01:07Z</dcterms:modified>
  <cp:category/>
  <cp:version/>
  <cp:contentType/>
  <cp:contentStatus/>
</cp:coreProperties>
</file>